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7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<sst xmlns="http://schemas.openxmlformats.org/spreadsheetml/2006/main" count="43" uniqueCount="42">
  <si>
    <t>101學年度（101年7月至102年6月）學校午餐費收支結算表（含○○分校）</t>
  </si>
  <si>
    <t>月份</t>
  </si>
  <si>
    <t>每人
每月
午餐費</t>
  </si>
  <si>
    <t>收     入      部     份</t>
  </si>
  <si>
    <t>支              出              部              份</t>
  </si>
  <si>
    <t>上月
結存</t>
  </si>
  <si>
    <t>本月
午餐費</t>
  </si>
  <si>
    <t>補繳
以前月份
午餐費</t>
  </si>
  <si>
    <t>中低低收入戶學生
補助費</t>
  </si>
  <si>
    <t>清寒學生
補助費</t>
  </si>
  <si>
    <t>烹調人員工作
補貼費</t>
  </si>
  <si>
    <t>其他
收入</t>
  </si>
  <si>
    <t>合計</t>
  </si>
  <si>
    <t>主食</t>
  </si>
  <si>
    <t>副食</t>
  </si>
  <si>
    <t>食油</t>
  </si>
  <si>
    <t>調味品</t>
  </si>
  <si>
    <t>人事費</t>
  </si>
  <si>
    <t>燃料費
(水電)</t>
  </si>
  <si>
    <t>維護
設備費</t>
  </si>
  <si>
    <t>雜支</t>
  </si>
  <si>
    <t>本月
結存</t>
  </si>
  <si>
    <t>7月</t>
  </si>
  <si>
    <t>8月</t>
  </si>
  <si>
    <r>
      <t>9</t>
    </r>
    <r>
      <rPr>
        <sz val="12"/>
        <rFont val="標楷體"/>
        <family val="4"/>
      </rPr>
      <t>月</t>
    </r>
  </si>
  <si>
    <r>
      <t>10</t>
    </r>
    <r>
      <rPr>
        <sz val="12"/>
        <rFont val="標楷體"/>
        <family val="4"/>
      </rPr>
      <t>月</t>
    </r>
  </si>
  <si>
    <r>
      <t>11</t>
    </r>
    <r>
      <rPr>
        <sz val="12"/>
        <rFont val="標楷體"/>
        <family val="4"/>
      </rPr>
      <t>月</t>
    </r>
  </si>
  <si>
    <r>
      <t>12</t>
    </r>
    <r>
      <rPr>
        <sz val="12"/>
        <rFont val="標楷體"/>
        <family val="4"/>
      </rPr>
      <t>月</t>
    </r>
  </si>
  <si>
    <r>
      <t>1</t>
    </r>
    <r>
      <rPr>
        <sz val="12"/>
        <rFont val="標楷體"/>
        <family val="4"/>
      </rPr>
      <t>月</t>
    </r>
  </si>
  <si>
    <r>
      <t>2</t>
    </r>
    <r>
      <rPr>
        <sz val="12"/>
        <rFont val="標楷體"/>
        <family val="4"/>
      </rPr>
      <t>月</t>
    </r>
  </si>
  <si>
    <r>
      <t>3</t>
    </r>
    <r>
      <rPr>
        <sz val="12"/>
        <rFont val="標楷體"/>
        <family val="4"/>
      </rPr>
      <t>月</t>
    </r>
  </si>
  <si>
    <t>4月</t>
  </si>
  <si>
    <r>
      <t>5</t>
    </r>
    <r>
      <rPr>
        <sz val="12"/>
        <rFont val="標楷體"/>
        <family val="4"/>
      </rPr>
      <t>月</t>
    </r>
  </si>
  <si>
    <r>
      <t>6</t>
    </r>
    <r>
      <rPr>
        <sz val="12"/>
        <rFont val="標楷體"/>
        <family val="4"/>
      </rPr>
      <t>月</t>
    </r>
  </si>
  <si>
    <t>本
學
年
度</t>
  </si>
  <si>
    <t>總計</t>
  </si>
  <si>
    <t>百分比</t>
  </si>
  <si>
    <t>免填</t>
  </si>
  <si>
    <t>備註</t>
  </si>
  <si>
    <r>
      <t>一、</t>
    </r>
    <r>
      <rPr>
        <sz val="12"/>
        <rFont val="Times New Roman"/>
        <family val="1"/>
      </rPr>
      <t>101</t>
    </r>
    <r>
      <rPr>
        <sz val="12"/>
        <rFont val="標楷體"/>
        <family val="4"/>
      </rPr>
      <t>學年度編製教職員工人數（</t>
    </r>
    <r>
      <rPr>
        <sz val="12"/>
        <rFont val="Times New Roman"/>
        <family val="1"/>
      </rPr>
      <t xml:space="preserve">   23   </t>
    </r>
    <r>
      <rPr>
        <sz val="12"/>
        <rFont val="標楷體"/>
        <family val="4"/>
      </rPr>
      <t>）人，學校生人數（</t>
    </r>
    <r>
      <rPr>
        <sz val="12"/>
        <rFont val="Times New Roman"/>
        <family val="1"/>
      </rPr>
      <t xml:space="preserve">   324   </t>
    </r>
    <r>
      <rPr>
        <sz val="12"/>
        <rFont val="標楷體"/>
        <family val="4"/>
      </rPr>
      <t>）人總合計（</t>
    </r>
    <r>
      <rPr>
        <sz val="12"/>
        <rFont val="Times New Roman"/>
        <family val="1"/>
      </rPr>
      <t xml:space="preserve"> 347 </t>
    </r>
    <r>
      <rPr>
        <sz val="12"/>
        <rFont val="標楷體"/>
        <family val="4"/>
      </rPr>
      <t>）人。
二、本學年度尚有應收未收款  0   元，應付未付款 0 元。
三、其他收入包括下列各項：</t>
    </r>
  </si>
  <si>
    <t>製表：                   出納：                   主計：                   執行秘書：                   稽核：                       校長：</t>
  </si>
  <si>
    <r>
      <t>填表說明：
一、</t>
    </r>
    <r>
      <rPr>
        <b/>
        <sz val="12"/>
        <rFont val="標楷體"/>
        <family val="4"/>
      </rPr>
      <t>本表應依據學校每月份學生收支午餐結算表填載</t>
    </r>
    <r>
      <rPr>
        <sz val="12"/>
        <rFont val="標楷體"/>
        <family val="4"/>
      </rPr>
      <t>，每月結存數應與現金出納帳結存數相符。
二、本表請以</t>
    </r>
    <r>
      <rPr>
        <sz val="12"/>
        <rFont val="Times New Roman"/>
        <family val="1"/>
      </rPr>
      <t>A3</t>
    </r>
    <r>
      <rPr>
        <sz val="12"/>
        <rFont val="標楷體"/>
        <family val="4"/>
      </rPr>
      <t>格式填妥三份；一份留校存查，二份於每年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日前送縣政府教育局或指定學校彙整。
三、本學年度各項收入百分比應以合計數比例計算填列（總計列上月結存欄只填上學年度結存數）。
四、本學年度各項支出百分比應以合計數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本月結存之支出數比例計算填列，本月結存百分比欄免填（總計列本月結存欄只填本學年度最後月份之結存數）。
五、收入部分及支出部分之「合計」均應橫的計算。（黃色欄位可自動計算參考使用）
六、收入及支出科目以本表為基準如有其他項目均統計於其他科目。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</si>
</sst>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</numFmts>
  <fonts count="8">
    <font>
      <sz val="12"/>
      <name val="新細明體"/>
      <family val="1"/>
    </font>
    <font>
      <sz val="16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3" fillId="2" borderId="2" xfId="0" applyFont="1" applyFill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right" vertical="center"/>
      <protection locked="0"/>
    </xf>
    <xf numFmtId="0" fontId="3" fillId="2" borderId="1" xfId="15" applyFont="1" applyFill="1" applyBorder="1" applyAlignment="1" applyProtection="1">
      <alignment horizontal="right" vertical="center"/>
      <protection locked="0"/>
    </xf>
    <xf numFmtId="0" fontId="3" fillId="2" borderId="2" xfId="0" applyFont="1" applyFill="1" applyBorder="1" applyAlignment="1" applyProtection="1">
      <alignment horizontal="right" vertical="center"/>
      <protection/>
    </xf>
    <xf numFmtId="0" fontId="3" fillId="2" borderId="1" xfId="0" applyFont="1" applyFill="1" applyBorder="1" applyAlignment="1" applyProtection="1">
      <alignment horizontal="right" vertical="center"/>
      <protection/>
    </xf>
    <xf numFmtId="0" fontId="4" fillId="0" borderId="4" xfId="0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 applyProtection="1">
      <alignment horizontal="right" vertical="center"/>
      <protection/>
    </xf>
    <xf numFmtId="0" fontId="3" fillId="2" borderId="6" xfId="0" applyFont="1" applyFill="1" applyBorder="1" applyAlignment="1" applyProtection="1">
      <alignment horizontal="right" vertical="center"/>
      <protection/>
    </xf>
    <xf numFmtId="0" fontId="4" fillId="2" borderId="4" xfId="0" applyFont="1" applyFill="1" applyBorder="1" applyAlignment="1" applyProtection="1">
      <alignment horizontal="right" vertical="center"/>
      <protection/>
    </xf>
    <xf numFmtId="176" fontId="4" fillId="2" borderId="1" xfId="0" applyNumberFormat="1" applyFont="1" applyFill="1" applyBorder="1" applyAlignment="1" applyProtection="1">
      <alignment horizontal="right" vertical="center"/>
      <protection/>
    </xf>
    <xf numFmtId="176" fontId="4" fillId="2" borderId="3" xfId="0" applyNumberFormat="1" applyFont="1" applyFill="1" applyBorder="1" applyAlignment="1" applyProtection="1">
      <alignment horizontal="right" vertical="center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176" fontId="6" fillId="2" borderId="1" xfId="0" applyNumberFormat="1" applyFont="1" applyFill="1" applyBorder="1" applyAlignment="1" applyProtection="1">
      <alignment horizontal="right" vertical="center"/>
      <protection/>
    </xf>
    <xf numFmtId="0" fontId="3" fillId="0" borderId="1" xfId="0" applyFont="1" applyFill="1" applyBorder="1" applyAlignment="1" applyProtection="1">
      <alignment horizontal="right" vertical="center"/>
      <protection locked="0"/>
    </xf>
    <xf numFmtId="0" fontId="1" fillId="0" borderId="7" xfId="0" applyFont="1" applyBorder="1" applyAlignment="1" applyProtection="1">
      <alignment horizontal="righ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</cellXfs>
  <cellStyles count="7">
    <cellStyle name="Normal" xfId="0"/>
    <cellStyle name="一般_Sheet1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snas2\&#24373;&#28113;&#38597;\101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2">
        <row r="1">
          <cell r="A1" t="str">
            <v>嘉義縣布袋鎮布新國民小學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workbookViewId="0" topLeftCell="E1">
      <selection activeCell="O10" sqref="O10"/>
    </sheetView>
  </sheetViews>
  <sheetFormatPr defaultColWidth="9.00390625" defaultRowHeight="16.5"/>
  <cols>
    <col min="1" max="1" width="5.25390625" style="0" customWidth="1"/>
    <col min="2" max="2" width="6.375" style="0" customWidth="1"/>
    <col min="3" max="3" width="9.875" style="0" customWidth="1"/>
    <col min="4" max="4" width="11.375" style="0" customWidth="1"/>
    <col min="5" max="5" width="8.125" style="0" customWidth="1"/>
    <col min="6" max="6" width="9.50390625" style="0" customWidth="1"/>
    <col min="7" max="7" width="9.375" style="0" customWidth="1"/>
    <col min="8" max="8" width="10.25390625" style="0" customWidth="1"/>
    <col min="9" max="9" width="10.125" style="0" customWidth="1"/>
    <col min="10" max="10" width="12.75390625" style="0" customWidth="1"/>
    <col min="11" max="11" width="10.625" style="0" customWidth="1"/>
    <col min="12" max="12" width="11.625" style="0" customWidth="1"/>
    <col min="13" max="13" width="8.625" style="0" customWidth="1"/>
    <col min="14" max="14" width="8.75390625" style="0" customWidth="1"/>
    <col min="15" max="15" width="8.875" style="0" customWidth="1"/>
    <col min="16" max="17" width="8.375" style="0" customWidth="1"/>
    <col min="18" max="18" width="8.25390625" style="0" customWidth="1"/>
    <col min="19" max="19" width="12.625" style="0" customWidth="1"/>
    <col min="20" max="20" width="14.125" style="0" customWidth="1"/>
  </cols>
  <sheetData>
    <row r="1" spans="1:20" ht="21">
      <c r="A1" s="33" t="str">
        <f>'[1]07分類帳'!A1:I1</f>
        <v>嘉義縣布袋鎮布新國民小學</v>
      </c>
      <c r="B1" s="33"/>
      <c r="C1" s="33"/>
      <c r="D1" s="33"/>
      <c r="E1" s="33"/>
      <c r="F1" s="33"/>
      <c r="G1" s="33"/>
      <c r="H1" s="33"/>
      <c r="I1" s="34" t="s">
        <v>0</v>
      </c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16.5">
      <c r="A2" s="35" t="s">
        <v>1</v>
      </c>
      <c r="B2" s="36" t="s">
        <v>2</v>
      </c>
      <c r="C2" s="35" t="s">
        <v>3</v>
      </c>
      <c r="D2" s="35"/>
      <c r="E2" s="35"/>
      <c r="F2" s="35"/>
      <c r="G2" s="35"/>
      <c r="H2" s="35"/>
      <c r="I2" s="35"/>
      <c r="J2" s="38"/>
      <c r="K2" s="39" t="s">
        <v>4</v>
      </c>
      <c r="L2" s="35"/>
      <c r="M2" s="35"/>
      <c r="N2" s="35"/>
      <c r="O2" s="35"/>
      <c r="P2" s="35"/>
      <c r="Q2" s="35"/>
      <c r="R2" s="35"/>
      <c r="S2" s="35"/>
      <c r="T2" s="35"/>
    </row>
    <row r="3" spans="1:20" ht="42.75">
      <c r="A3" s="35"/>
      <c r="B3" s="37"/>
      <c r="C3" s="2" t="s">
        <v>5</v>
      </c>
      <c r="D3" s="2" t="s">
        <v>6</v>
      </c>
      <c r="E3" s="4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5" t="s">
        <v>12</v>
      </c>
      <c r="K3" s="6" t="s">
        <v>13</v>
      </c>
      <c r="L3" s="3" t="s">
        <v>14</v>
      </c>
      <c r="M3" s="3" t="s">
        <v>15</v>
      </c>
      <c r="N3" s="3" t="s">
        <v>16</v>
      </c>
      <c r="O3" s="3" t="s">
        <v>17</v>
      </c>
      <c r="P3" s="2" t="s">
        <v>18</v>
      </c>
      <c r="Q3" s="2" t="s">
        <v>19</v>
      </c>
      <c r="R3" s="3" t="s">
        <v>20</v>
      </c>
      <c r="S3" s="2" t="s">
        <v>21</v>
      </c>
      <c r="T3" s="1" t="s">
        <v>12</v>
      </c>
    </row>
    <row r="4" spans="1:20" ht="16.5">
      <c r="A4" s="7" t="s">
        <v>22</v>
      </c>
      <c r="B4" s="3">
        <v>0</v>
      </c>
      <c r="C4" s="8">
        <v>181842</v>
      </c>
      <c r="D4" s="9">
        <v>0</v>
      </c>
      <c r="E4" s="10">
        <v>0</v>
      </c>
      <c r="F4" s="10">
        <v>0</v>
      </c>
      <c r="G4" s="9">
        <v>0</v>
      </c>
      <c r="H4" s="9">
        <v>0</v>
      </c>
      <c r="I4" s="9">
        <v>0</v>
      </c>
      <c r="J4" s="11">
        <v>181842</v>
      </c>
      <c r="K4" s="12">
        <v>0</v>
      </c>
      <c r="L4" s="13">
        <v>0</v>
      </c>
      <c r="M4" s="13">
        <v>0</v>
      </c>
      <c r="N4" s="13">
        <v>0</v>
      </c>
      <c r="O4" s="13">
        <v>0</v>
      </c>
      <c r="P4" s="14">
        <v>0</v>
      </c>
      <c r="Q4" s="14">
        <v>0</v>
      </c>
      <c r="R4" s="13">
        <v>0</v>
      </c>
      <c r="S4" s="15">
        <v>181842</v>
      </c>
      <c r="T4" s="16">
        <v>181842</v>
      </c>
    </row>
    <row r="5" spans="1:20" ht="16.5">
      <c r="A5" s="7" t="s">
        <v>23</v>
      </c>
      <c r="B5" s="3">
        <v>0</v>
      </c>
      <c r="C5" s="17">
        <v>181842</v>
      </c>
      <c r="D5" s="9">
        <v>0</v>
      </c>
      <c r="E5" s="10">
        <v>0</v>
      </c>
      <c r="F5" s="9">
        <v>0</v>
      </c>
      <c r="G5" s="9">
        <v>0</v>
      </c>
      <c r="H5" s="9">
        <v>0</v>
      </c>
      <c r="I5" s="9">
        <v>11340</v>
      </c>
      <c r="J5" s="11">
        <v>193182</v>
      </c>
      <c r="K5" s="12">
        <v>0</v>
      </c>
      <c r="L5" s="13">
        <v>11340</v>
      </c>
      <c r="M5" s="13">
        <v>0</v>
      </c>
      <c r="N5" s="13">
        <v>0</v>
      </c>
      <c r="O5" s="13">
        <v>3863</v>
      </c>
      <c r="P5" s="14">
        <v>6983</v>
      </c>
      <c r="Q5" s="14">
        <v>5320</v>
      </c>
      <c r="R5" s="13">
        <v>0</v>
      </c>
      <c r="S5" s="15">
        <v>165676</v>
      </c>
      <c r="T5" s="16">
        <v>193182</v>
      </c>
    </row>
    <row r="6" spans="1:20" ht="16.5">
      <c r="A6" s="18" t="s">
        <v>24</v>
      </c>
      <c r="B6" s="3">
        <v>700</v>
      </c>
      <c r="C6" s="19">
        <v>165676</v>
      </c>
      <c r="D6" s="13">
        <v>187440</v>
      </c>
      <c r="E6" s="13">
        <v>0</v>
      </c>
      <c r="F6" s="13">
        <v>0</v>
      </c>
      <c r="G6" s="13">
        <v>0</v>
      </c>
      <c r="H6" s="9"/>
      <c r="I6" s="13">
        <v>32692</v>
      </c>
      <c r="J6" s="20">
        <v>385808</v>
      </c>
      <c r="K6" s="12">
        <v>12720</v>
      </c>
      <c r="L6" s="13">
        <v>116734</v>
      </c>
      <c r="M6" s="13">
        <v>0</v>
      </c>
      <c r="N6" s="13">
        <v>9050</v>
      </c>
      <c r="O6" s="13">
        <v>37987</v>
      </c>
      <c r="P6" s="13">
        <v>18385</v>
      </c>
      <c r="Q6" s="13">
        <v>9250</v>
      </c>
      <c r="R6" s="13">
        <v>15852</v>
      </c>
      <c r="S6" s="7">
        <v>165830</v>
      </c>
      <c r="T6" s="21">
        <v>385808</v>
      </c>
    </row>
    <row r="7" spans="1:20" ht="16.5">
      <c r="A7" s="18" t="s">
        <v>25</v>
      </c>
      <c r="B7" s="3">
        <v>700</v>
      </c>
      <c r="C7" s="21">
        <v>165830</v>
      </c>
      <c r="D7" s="13">
        <v>183844</v>
      </c>
      <c r="E7" s="13">
        <v>0</v>
      </c>
      <c r="F7" s="13">
        <v>0</v>
      </c>
      <c r="G7" s="13">
        <v>0</v>
      </c>
      <c r="H7" s="13">
        <v>0</v>
      </c>
      <c r="I7" s="13">
        <v>15928</v>
      </c>
      <c r="J7" s="20">
        <v>365602</v>
      </c>
      <c r="K7" s="12">
        <v>2000</v>
      </c>
      <c r="L7" s="22">
        <v>131911</v>
      </c>
      <c r="M7" s="22">
        <v>12254</v>
      </c>
      <c r="N7" s="13">
        <v>6540</v>
      </c>
      <c r="O7" s="13">
        <v>35360</v>
      </c>
      <c r="P7" s="13">
        <v>60964</v>
      </c>
      <c r="Q7" s="13">
        <v>700</v>
      </c>
      <c r="R7" s="13">
        <v>750</v>
      </c>
      <c r="S7" s="7">
        <v>115123</v>
      </c>
      <c r="T7" s="21">
        <v>365602</v>
      </c>
    </row>
    <row r="8" spans="1:20" ht="16.5">
      <c r="A8" s="18" t="s">
        <v>26</v>
      </c>
      <c r="B8" s="3">
        <v>700</v>
      </c>
      <c r="C8" s="21">
        <v>115123</v>
      </c>
      <c r="D8" s="13">
        <v>182000</v>
      </c>
      <c r="E8" s="13">
        <v>0</v>
      </c>
      <c r="F8" s="13">
        <v>0</v>
      </c>
      <c r="G8" s="13">
        <v>3500</v>
      </c>
      <c r="H8" s="13">
        <v>0</v>
      </c>
      <c r="I8" s="13">
        <v>514</v>
      </c>
      <c r="J8" s="20">
        <v>301137</v>
      </c>
      <c r="K8" s="12">
        <v>10140</v>
      </c>
      <c r="L8" s="22">
        <v>121100</v>
      </c>
      <c r="M8" s="22">
        <v>0</v>
      </c>
      <c r="N8" s="13">
        <v>5930</v>
      </c>
      <c r="O8" s="13">
        <v>34996</v>
      </c>
      <c r="P8" s="13">
        <v>9494</v>
      </c>
      <c r="Q8" s="13">
        <v>4600</v>
      </c>
      <c r="R8" s="13">
        <v>80</v>
      </c>
      <c r="S8" s="7">
        <v>114797</v>
      </c>
      <c r="T8" s="21">
        <v>301137</v>
      </c>
    </row>
    <row r="9" spans="1:20" ht="16.5">
      <c r="A9" s="18" t="s">
        <v>27</v>
      </c>
      <c r="B9" s="3">
        <v>700</v>
      </c>
      <c r="C9" s="21">
        <v>114797</v>
      </c>
      <c r="D9" s="13">
        <v>183336</v>
      </c>
      <c r="E9" s="13">
        <v>0</v>
      </c>
      <c r="F9" s="13">
        <v>184800</v>
      </c>
      <c r="G9" s="13">
        <v>33600</v>
      </c>
      <c r="H9" s="13">
        <v>0</v>
      </c>
      <c r="I9" s="13">
        <v>12762</v>
      </c>
      <c r="J9" s="20">
        <v>529295</v>
      </c>
      <c r="K9" s="23">
        <v>12660</v>
      </c>
      <c r="L9" s="13">
        <v>138277</v>
      </c>
      <c r="M9" s="13">
        <v>0</v>
      </c>
      <c r="N9" s="13">
        <v>7030</v>
      </c>
      <c r="O9" s="13">
        <v>34996</v>
      </c>
      <c r="P9" s="13">
        <v>37971</v>
      </c>
      <c r="Q9" s="13">
        <v>10300</v>
      </c>
      <c r="R9" s="13">
        <v>1230</v>
      </c>
      <c r="S9" s="24">
        <v>286831</v>
      </c>
      <c r="T9" s="21">
        <v>529295</v>
      </c>
    </row>
    <row r="10" spans="1:20" ht="16.5">
      <c r="A10" s="18" t="s">
        <v>28</v>
      </c>
      <c r="B10" s="1">
        <v>700</v>
      </c>
      <c r="C10" s="21">
        <v>286831</v>
      </c>
      <c r="D10" s="13">
        <v>182412</v>
      </c>
      <c r="E10" s="13">
        <v>0</v>
      </c>
      <c r="F10" s="13">
        <v>0</v>
      </c>
      <c r="G10" s="13">
        <v>0</v>
      </c>
      <c r="H10" s="13">
        <v>0</v>
      </c>
      <c r="I10" s="13">
        <v>1500</v>
      </c>
      <c r="J10" s="20">
        <v>470743</v>
      </c>
      <c r="K10" s="23">
        <v>9396</v>
      </c>
      <c r="L10" s="13">
        <v>155400</v>
      </c>
      <c r="M10" s="13">
        <v>0</v>
      </c>
      <c r="N10" s="13">
        <v>0</v>
      </c>
      <c r="O10" s="13">
        <v>59377</v>
      </c>
      <c r="P10" s="13">
        <v>12063</v>
      </c>
      <c r="Q10" s="13">
        <v>0</v>
      </c>
      <c r="R10" s="13">
        <v>4680</v>
      </c>
      <c r="S10" s="7">
        <v>229827</v>
      </c>
      <c r="T10" s="21">
        <v>470743</v>
      </c>
    </row>
    <row r="11" spans="1:20" ht="16.5">
      <c r="A11" s="18" t="s">
        <v>29</v>
      </c>
      <c r="B11" s="1">
        <v>0</v>
      </c>
      <c r="C11" s="21">
        <v>229827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10840</v>
      </c>
      <c r="J11" s="20">
        <v>240667</v>
      </c>
      <c r="K11" s="23">
        <v>2000</v>
      </c>
      <c r="L11" s="13">
        <v>10332</v>
      </c>
      <c r="M11" s="13">
        <v>11654</v>
      </c>
      <c r="N11" s="13">
        <v>8790</v>
      </c>
      <c r="O11" s="13">
        <v>13545</v>
      </c>
      <c r="P11" s="13">
        <v>6584</v>
      </c>
      <c r="Q11" s="13">
        <v>3700</v>
      </c>
      <c r="R11" s="13">
        <v>3946</v>
      </c>
      <c r="S11" s="24">
        <v>180116</v>
      </c>
      <c r="T11" s="21">
        <v>240667</v>
      </c>
    </row>
    <row r="12" spans="1:20" ht="16.5">
      <c r="A12" s="18" t="s">
        <v>30</v>
      </c>
      <c r="B12" s="1">
        <v>700</v>
      </c>
      <c r="C12" s="21">
        <v>180116</v>
      </c>
      <c r="D12" s="13">
        <v>189380</v>
      </c>
      <c r="E12" s="13">
        <v>0</v>
      </c>
      <c r="F12" s="13">
        <v>0</v>
      </c>
      <c r="G12" s="13">
        <v>0</v>
      </c>
      <c r="H12" s="13">
        <v>0</v>
      </c>
      <c r="I12" s="13">
        <v>-1620</v>
      </c>
      <c r="J12" s="20">
        <v>367876</v>
      </c>
      <c r="K12" s="12">
        <v>15876</v>
      </c>
      <c r="L12" s="22">
        <v>130867</v>
      </c>
      <c r="M12" s="22">
        <v>0</v>
      </c>
      <c r="N12" s="22">
        <v>0</v>
      </c>
      <c r="O12" s="22">
        <v>33469</v>
      </c>
      <c r="P12" s="22">
        <v>30997</v>
      </c>
      <c r="Q12" s="22">
        <v>0</v>
      </c>
      <c r="R12" s="22">
        <v>12154</v>
      </c>
      <c r="S12" s="24">
        <v>144513</v>
      </c>
      <c r="T12" s="21">
        <v>367876</v>
      </c>
    </row>
    <row r="13" spans="1:20" ht="16.5">
      <c r="A13" s="7" t="s">
        <v>31</v>
      </c>
      <c r="B13" s="1">
        <v>700</v>
      </c>
      <c r="C13" s="21">
        <v>144513</v>
      </c>
      <c r="D13" s="13">
        <v>189447</v>
      </c>
      <c r="E13" s="13">
        <v>0</v>
      </c>
      <c r="F13" s="13">
        <v>224000</v>
      </c>
      <c r="G13" s="13">
        <v>56000</v>
      </c>
      <c r="H13" s="13">
        <v>0</v>
      </c>
      <c r="I13" s="13">
        <v>0</v>
      </c>
      <c r="J13" s="20">
        <v>613960</v>
      </c>
      <c r="K13" s="23">
        <v>12210</v>
      </c>
      <c r="L13" s="13">
        <v>182483</v>
      </c>
      <c r="M13" s="13">
        <v>0</v>
      </c>
      <c r="N13" s="13">
        <v>3240</v>
      </c>
      <c r="O13" s="13">
        <v>34663</v>
      </c>
      <c r="P13" s="13">
        <v>10068</v>
      </c>
      <c r="Q13" s="13">
        <v>0</v>
      </c>
      <c r="R13" s="13">
        <v>1280</v>
      </c>
      <c r="S13" s="24">
        <v>370016</v>
      </c>
      <c r="T13" s="21">
        <v>613960</v>
      </c>
    </row>
    <row r="14" spans="1:20" ht="16.5">
      <c r="A14" s="18" t="s">
        <v>32</v>
      </c>
      <c r="B14" s="1">
        <v>700</v>
      </c>
      <c r="C14" s="21">
        <v>370016</v>
      </c>
      <c r="D14" s="13">
        <v>189700</v>
      </c>
      <c r="E14" s="13">
        <v>0</v>
      </c>
      <c r="F14" s="13">
        <v>0</v>
      </c>
      <c r="G14" s="13">
        <v>0</v>
      </c>
      <c r="H14" s="13">
        <v>0</v>
      </c>
      <c r="I14" s="13">
        <v>9691</v>
      </c>
      <c r="J14" s="20">
        <v>569407</v>
      </c>
      <c r="K14" s="23">
        <v>16650</v>
      </c>
      <c r="L14" s="13">
        <v>135962</v>
      </c>
      <c r="M14" s="13">
        <v>0</v>
      </c>
      <c r="N14" s="13">
        <v>5890</v>
      </c>
      <c r="O14" s="13">
        <v>39562</v>
      </c>
      <c r="P14" s="13">
        <v>31683</v>
      </c>
      <c r="Q14" s="13">
        <v>2362</v>
      </c>
      <c r="R14" s="13">
        <v>2499</v>
      </c>
      <c r="S14" s="24">
        <v>334799</v>
      </c>
      <c r="T14" s="21">
        <v>569407</v>
      </c>
    </row>
    <row r="15" spans="1:20" ht="16.5">
      <c r="A15" s="18" t="s">
        <v>33</v>
      </c>
      <c r="B15" s="1">
        <v>700</v>
      </c>
      <c r="C15" s="21">
        <v>334799</v>
      </c>
      <c r="D15" s="13">
        <v>171941</v>
      </c>
      <c r="E15" s="13">
        <v>0</v>
      </c>
      <c r="F15" s="13">
        <v>0</v>
      </c>
      <c r="G15" s="13">
        <v>0</v>
      </c>
      <c r="H15" s="13">
        <v>0</v>
      </c>
      <c r="I15" s="13">
        <v>14888</v>
      </c>
      <c r="J15" s="20">
        <v>521628</v>
      </c>
      <c r="K15" s="23">
        <v>3915</v>
      </c>
      <c r="L15" s="13">
        <v>156033</v>
      </c>
      <c r="M15" s="13">
        <v>0</v>
      </c>
      <c r="N15" s="13">
        <v>4240</v>
      </c>
      <c r="O15" s="13">
        <v>45422</v>
      </c>
      <c r="P15" s="13">
        <v>43900</v>
      </c>
      <c r="Q15" s="13">
        <v>5200</v>
      </c>
      <c r="R15" s="13">
        <v>350</v>
      </c>
      <c r="S15" s="24">
        <v>262568</v>
      </c>
      <c r="T15" s="21">
        <v>521628</v>
      </c>
    </row>
    <row r="16" spans="1:20" ht="16.5">
      <c r="A16" s="40" t="s">
        <v>34</v>
      </c>
      <c r="B16" s="1" t="s">
        <v>35</v>
      </c>
      <c r="C16" s="21">
        <v>181842</v>
      </c>
      <c r="D16" s="25">
        <f aca="true" t="shared" si="0" ref="D16:I16">SUM(D4:D15)</f>
        <v>1659500</v>
      </c>
      <c r="E16" s="25">
        <f t="shared" si="0"/>
        <v>0</v>
      </c>
      <c r="F16" s="25">
        <f t="shared" si="0"/>
        <v>408800</v>
      </c>
      <c r="G16" s="25">
        <f t="shared" si="0"/>
        <v>93100</v>
      </c>
      <c r="H16" s="25">
        <f t="shared" si="0"/>
        <v>0</v>
      </c>
      <c r="I16" s="25">
        <f t="shared" si="0"/>
        <v>108535</v>
      </c>
      <c r="J16" s="26">
        <v>2451777</v>
      </c>
      <c r="K16" s="27">
        <f>SUM(K4:K15)</f>
        <v>97567</v>
      </c>
      <c r="L16" s="25">
        <f aca="true" t="shared" si="1" ref="L16:R16">SUM(L4:L15)</f>
        <v>1290439</v>
      </c>
      <c r="M16" s="25">
        <f t="shared" si="1"/>
        <v>23908</v>
      </c>
      <c r="N16" s="25">
        <f t="shared" si="1"/>
        <v>50710</v>
      </c>
      <c r="O16" s="25">
        <f t="shared" si="1"/>
        <v>373240</v>
      </c>
      <c r="P16" s="25">
        <f t="shared" si="1"/>
        <v>269092</v>
      </c>
      <c r="Q16" s="25">
        <f t="shared" si="1"/>
        <v>41432</v>
      </c>
      <c r="R16" s="25">
        <f t="shared" si="1"/>
        <v>42821</v>
      </c>
      <c r="S16" s="21">
        <f>S15</f>
        <v>262568</v>
      </c>
      <c r="T16" s="21">
        <f>SUM(K16:S16)</f>
        <v>2451777</v>
      </c>
    </row>
    <row r="17" spans="1:20" ht="16.5">
      <c r="A17" s="35"/>
      <c r="B17" s="3" t="s">
        <v>36</v>
      </c>
      <c r="C17" s="28">
        <f>C16/J16</f>
        <v>0.07416743039844162</v>
      </c>
      <c r="D17" s="28">
        <f>D16/J16</f>
        <v>0.6768560109667396</v>
      </c>
      <c r="E17" s="28">
        <f>E16/J16</f>
        <v>0</v>
      </c>
      <c r="F17" s="28">
        <f>F16/J16</f>
        <v>0.16673620806459968</v>
      </c>
      <c r="G17" s="28">
        <f>G16/J16</f>
        <v>0.03797245834347904</v>
      </c>
      <c r="H17" s="28">
        <f>H16/J16</f>
        <v>0</v>
      </c>
      <c r="I17" s="28">
        <f>I16/J16</f>
        <v>0.04426789222674003</v>
      </c>
      <c r="J17" s="28">
        <f>(C16+D16+E16+F16+G16+H16+I16)/J16</f>
        <v>1</v>
      </c>
      <c r="K17" s="29">
        <f>K16/(T16-S16-O16)</f>
        <v>0.05372723873590353</v>
      </c>
      <c r="L17" s="28">
        <f>L16/(T16-S16-O16)</f>
        <v>0.7106062933893695</v>
      </c>
      <c r="M17" s="28">
        <f>M16/(T16-S16-O16)</f>
        <v>0.013165422978035418</v>
      </c>
      <c r="N17" s="28">
        <f>N16/(T16-S16-O16)</f>
        <v>0.027924485495071778</v>
      </c>
      <c r="O17" s="28"/>
      <c r="P17" s="28">
        <f>P16/(T16-S16-O16)</f>
        <v>0.1481809436174296</v>
      </c>
      <c r="Q17" s="28">
        <f>Q16/(T16-S16-O16)</f>
        <v>0.02281536744294644</v>
      </c>
      <c r="R17" s="28">
        <f>R16/(T16-S16-O16)</f>
        <v>0.023580248341243712</v>
      </c>
      <c r="S17" s="30" t="s">
        <v>37</v>
      </c>
      <c r="T17" s="31">
        <f>(K16+L16+M16+N16+P16+Q16+R16)/(T16-S16-O16)</f>
        <v>1</v>
      </c>
    </row>
    <row r="18" spans="1:20" ht="16.5">
      <c r="A18" s="32" t="s">
        <v>38</v>
      </c>
      <c r="B18" s="41" t="s">
        <v>39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1:20" ht="16.5">
      <c r="A19" s="43" t="s">
        <v>40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1:20" ht="16.5">
      <c r="A20" s="44" t="s">
        <v>41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</row>
  </sheetData>
  <mergeCells count="10">
    <mergeCell ref="A16:A17"/>
    <mergeCell ref="B18:T18"/>
    <mergeCell ref="A19:T19"/>
    <mergeCell ref="A20:T20"/>
    <mergeCell ref="A1:H1"/>
    <mergeCell ref="I1:T1"/>
    <mergeCell ref="A2:A3"/>
    <mergeCell ref="B2:B3"/>
    <mergeCell ref="C2:J2"/>
    <mergeCell ref="K2:T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嘉義縣布袋鎮布新國民小學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rong</dc:creator>
  <cp:keywords/>
  <dc:description/>
  <cp:lastModifiedBy>bsps</cp:lastModifiedBy>
  <cp:lastPrinted>2014-02-25T08:17:55Z</cp:lastPrinted>
  <dcterms:created xsi:type="dcterms:W3CDTF">2014-02-25T08:11:29Z</dcterms:created>
  <dcterms:modified xsi:type="dcterms:W3CDTF">2014-02-25T08:29:09Z</dcterms:modified>
  <cp:category/>
  <cp:version/>
  <cp:contentType/>
  <cp:contentStatus/>
</cp:coreProperties>
</file>